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Paul's\Q-Data\Excel\"/>
    </mc:Choice>
  </mc:AlternateContent>
  <xr:revisionPtr revIDLastSave="0" documentId="13_ncr:1_{5C409ADF-F931-4BE0-9675-29094E94F53A}" xr6:coauthVersionLast="47" xr6:coauthVersionMax="47" xr10:uidLastSave="{00000000-0000-0000-0000-000000000000}"/>
  <bookViews>
    <workbookView xWindow="-120" yWindow="-120" windowWidth="20730" windowHeight="11040" xr2:uid="{99B2229E-B53F-4863-A0C2-C9E7037247DC}"/>
  </bookViews>
  <sheets>
    <sheet name="TABLE" sheetId="2" r:id="rId1"/>
    <sheet name="Worksheet Data" sheetId="1" r:id="rId2"/>
    <sheet name="BLS Data Series" sheetId="4" r:id="rId3"/>
    <sheet name="Referenc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6" i="1" l="1"/>
  <c r="Y45" i="1"/>
  <c r="Y44" i="1"/>
  <c r="Y43" i="1"/>
  <c r="Y42" i="1"/>
  <c r="Y41" i="1"/>
  <c r="Y40" i="1"/>
  <c r="Y39" i="1"/>
  <c r="Y38" i="1"/>
  <c r="U46" i="1"/>
  <c r="W46" i="1" s="1"/>
  <c r="U45" i="1"/>
  <c r="W45" i="1" s="1"/>
  <c r="U44" i="1"/>
  <c r="W44" i="1" s="1"/>
  <c r="U43" i="1"/>
  <c r="W43" i="1" s="1"/>
  <c r="U42" i="1"/>
  <c r="W42" i="1" s="1"/>
  <c r="U41" i="1"/>
  <c r="W41" i="1" s="1"/>
  <c r="U40" i="1"/>
  <c r="W40" i="1" s="1"/>
  <c r="U39" i="1"/>
  <c r="W39" i="1" s="1"/>
  <c r="U38" i="1"/>
  <c r="W38" i="1" s="1"/>
</calcChain>
</file>

<file path=xl/sharedStrings.xml><?xml version="1.0" encoding="utf-8"?>
<sst xmlns="http://schemas.openxmlformats.org/spreadsheetml/2006/main" count="114" uniqueCount="83">
  <si>
    <t>CPI for All Urban Consumers (CPI-U)</t>
  </si>
  <si>
    <t>Original Data Value</t>
  </si>
  <si>
    <t>Series Id:</t>
  </si>
  <si>
    <t>CUURS48BSA0,CUUSS48BSA0</t>
  </si>
  <si>
    <t>Not Seasonally Adjusted</t>
  </si>
  <si>
    <t>Series Title:</t>
  </si>
  <si>
    <t>All items in Denver-Aurora-Lakewood, CO, all urban consumers, not seasonally adjusted</t>
  </si>
  <si>
    <t>Area:</t>
  </si>
  <si>
    <t>Denver-Aurora-Lakewood, CO</t>
  </si>
  <si>
    <t>Item:</t>
  </si>
  <si>
    <t>All items</t>
  </si>
  <si>
    <t>Base Period:</t>
  </si>
  <si>
    <t>1982-84=100</t>
  </si>
  <si>
    <t>Years:</t>
  </si>
  <si>
    <t>2007 to 2021</t>
  </si>
  <si>
    <t>Year</t>
  </si>
  <si>
    <t>Jan</t>
  </si>
  <si>
    <t>Feb</t>
  </si>
  <si>
    <t>Mar</t>
  </si>
  <si>
    <t>Apr</t>
  </si>
  <si>
    <t>May</t>
  </si>
  <si>
    <t>Jun</t>
  </si>
  <si>
    <t>Jul</t>
  </si>
  <si>
    <t>Aug</t>
  </si>
  <si>
    <t>Sep</t>
  </si>
  <si>
    <t>Oct</t>
  </si>
  <si>
    <t>Nov</t>
  </si>
  <si>
    <t>Dec</t>
  </si>
  <si>
    <t>Annual</t>
  </si>
  <si>
    <t>HALF1</t>
  </si>
  <si>
    <t>HALF2</t>
  </si>
  <si>
    <t>Notes and comments as of March 30, 2021.  (Date project completed.)</t>
  </si>
  <si>
    <t>Bill passed Colorado Legislature in the 2008 session</t>
  </si>
  <si>
    <t>Effective date of September 1, 2008 -- The time-point basis for the $100,000 value</t>
  </si>
  <si>
    <t>1/</t>
  </si>
  <si>
    <t>2/</t>
  </si>
  <si>
    <t>3/</t>
  </si>
  <si>
    <t>5/</t>
  </si>
  <si>
    <t>6/</t>
  </si>
  <si>
    <t>4/</t>
  </si>
  <si>
    <t>1/.  Using closest figure just prior to Jan 1, 2010 (i.e., the best available figure for EOY 2009)</t>
  </si>
  <si>
    <t>2/.  Using closest figure just prior to Jan 1, 2012 (i.e., the best available figure for EOY 2011)</t>
  </si>
  <si>
    <t>3/.  Using closest figure just prior to Jan 1, 2014 (i.e., the best available figure for EOY 2013)</t>
  </si>
  <si>
    <t>4/.  Using closest figure just prior to Jan 1, 2016 (i.e., the best available figure for EOY 2015)</t>
  </si>
  <si>
    <t>Table taken from:  U.S. Bureau of Labor and Statistics, Denver-Aurora-Lakwood</t>
  </si>
  <si>
    <t>January 1 (*)</t>
  </si>
  <si>
    <t>A/</t>
  </si>
  <si>
    <t>A/.  Using 211.066 -- closest figure to date of September 1, 2008 -- as the basis-date for the $100,000 Amount</t>
  </si>
  <si>
    <t>September 1, 2008 Begin</t>
  </si>
  <si>
    <t xml:space="preserve">Rounded up </t>
  </si>
  <si>
    <t>to Nearest $100</t>
  </si>
  <si>
    <r>
      <t xml:space="preserve">Basis CPI Index </t>
    </r>
    <r>
      <rPr>
        <b/>
        <sz val="8"/>
        <color theme="1"/>
        <rFont val="Calibri"/>
        <family val="2"/>
        <scheme val="minor"/>
      </rPr>
      <t>(A/.)</t>
    </r>
  </si>
  <si>
    <t>September 1, 2008</t>
  </si>
  <si>
    <r>
      <t xml:space="preserve">$100,000 Inflation Adjusted Value </t>
    </r>
    <r>
      <rPr>
        <b/>
        <sz val="14"/>
        <color rgb="FFC00000"/>
        <rFont val="Calibri"/>
        <family val="2"/>
        <scheme val="minor"/>
      </rPr>
      <t>*</t>
    </r>
  </si>
  <si>
    <t>As regards C.R.S. § 15-1-1106(d)(1)</t>
  </si>
  <si>
    <t>Dollar Limit</t>
  </si>
  <si>
    <t>5/.  Using closest figure just prior to Jan 1, 2018 (i.e., the best available figure for EOY 2017)</t>
  </si>
  <si>
    <t>6/.  Using closest figure just prior to Jan 1, 2020 (i.e., the best available figure for EOY 2019)</t>
  </si>
  <si>
    <t>for 2010</t>
  </si>
  <si>
    <t>for 2012</t>
  </si>
  <si>
    <t>for 2014</t>
  </si>
  <si>
    <t>for 2016</t>
  </si>
  <si>
    <t>for 2018</t>
  </si>
  <si>
    <t>for 2020</t>
  </si>
  <si>
    <t>(* Determined using United States Bureau of Labor Statistics, Consumer Price Index for Denver-Aurora-Lakewood for all items and all urban consumers)</t>
  </si>
  <si>
    <t>7/</t>
  </si>
  <si>
    <t>7/.  Using closest figure just prior to Jan 1, 2022 (i.e., the best available figure for EOY 2021)</t>
  </si>
  <si>
    <t>for 2022</t>
  </si>
  <si>
    <t>(Found at:</t>
  </si>
  <si>
    <t>https://data.bls.gov/pdq/SurveyOutputServlet?data_tool=dropmap&amp;series_id=CUURS48BSA0,CUUSS48BSA0</t>
  </si>
  <si>
    <t>8/</t>
  </si>
  <si>
    <t>8/.  Using closest figure just prior to Jan 1, 2024 (i.e., the best available figure for EOY 2023)</t>
  </si>
  <si>
    <t>for 2024</t>
  </si>
  <si>
    <t>9/</t>
  </si>
  <si>
    <t>9/.  Using closest figure just prior to Jan 1, 2026 (i.e., the best available figure for EOY 2025)</t>
  </si>
  <si>
    <t>* Closest available CPI Index Figure to January 1 -- See Notes /1. through /9.</t>
  </si>
  <si>
    <t>2007 to 2025</t>
  </si>
  <si>
    <t>Consumer Price Index for All Urban Consumers (CPI-U)</t>
  </si>
  <si>
    <t>for 2026</t>
  </si>
  <si>
    <t>"A chart indicating the current certified dollar limit under UPMIFA (C.R.S. 15-1-1106(d)(1), can be found here at Current certified dollar limit under UPMIFA (PDF opens in new window)."</t>
  </si>
  <si>
    <t>https://coag.gov/office-sections/consumer-protection/</t>
  </si>
  <si>
    <t>https://colorado.public.law/statutes/crs_15-1-1106</t>
  </si>
  <si>
    <r>
      <t xml:space="preserve">The institutional fund, subject to the restriction, has a total value of less than one hundred thousand dollars; except that the dollar limit established in this paragraph (1) shall be adjusted for inflation in accordance with the annual percentage change in the United States department of labor, bureau of labor statistics, consumer price index for Denver-Aurora-Lakewood for all items and all urban consumers, or its applicable predecessor or successor index. </t>
    </r>
    <r>
      <rPr>
        <b/>
        <sz val="13"/>
        <color rgb="FFFF0000"/>
        <rFont val="Segoe UI"/>
        <family val="2"/>
      </rPr>
      <t>On or before January 1, 2010, and each even-numbered year thereafter, the attorney general shall calculate the adjusted dollar amount for the next two-year cycle using inflation for the prior two calendar years as of the date of the calculation. The adjusted exemption shall be rounded upward to the nearest one-hundred-dollar increment. The attorney general shall certify the amount of the adjustment for the next two-year cycle and shall publish the amount on the attorney general’s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</si>
</sst>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
    <numFmt numFmtId="165" formatCode="0.000000"/>
    <numFmt numFmtId="166" formatCode="_(&quot;$&quot;* #,##0_);_(&quot;$&quot;* \(#,##0\);_(&quot;$&quot;* &quot;-&quot;??_);_(@_)"/>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Arial"/>
      <family val="2"/>
    </font>
    <font>
      <b/>
      <sz val="10"/>
      <color indexed="8"/>
      <name val="Arial"/>
      <family val="2"/>
    </font>
    <font>
      <sz val="10"/>
      <color indexed="8"/>
      <name val="Arial"/>
      <family val="2"/>
    </font>
    <font>
      <sz val="11"/>
      <color rgb="FF00B050"/>
      <name val="Calibri"/>
      <family val="2"/>
      <scheme val="minor"/>
    </font>
    <font>
      <b/>
      <sz val="8"/>
      <color theme="1"/>
      <name val="Calibri"/>
      <family val="2"/>
      <scheme val="minor"/>
    </font>
    <font>
      <b/>
      <sz val="14"/>
      <color theme="1"/>
      <name val="Calibri"/>
      <family val="2"/>
      <scheme val="minor"/>
    </font>
    <font>
      <sz val="14"/>
      <color theme="1"/>
      <name val="Calibri"/>
      <family val="2"/>
      <scheme val="minor"/>
    </font>
    <font>
      <b/>
      <sz val="14"/>
      <color rgb="FFC00000"/>
      <name val="Calibri"/>
      <family val="2"/>
      <scheme val="minor"/>
    </font>
    <font>
      <sz val="9"/>
      <color rgb="FFC00000"/>
      <name val="Calibri"/>
      <family val="2"/>
      <scheme val="minor"/>
    </font>
    <font>
      <sz val="10"/>
      <color indexed="8"/>
      <name val="Arial"/>
      <family val="2"/>
    </font>
    <font>
      <sz val="11"/>
      <color indexed="8"/>
      <name val="Calibri"/>
      <family val="2"/>
      <scheme val="minor"/>
    </font>
    <font>
      <u/>
      <sz val="11"/>
      <color theme="10"/>
      <name val="Calibri"/>
      <family val="2"/>
      <scheme val="minor"/>
    </font>
    <font>
      <sz val="10"/>
      <color indexed="8"/>
      <name val="Arial"/>
    </font>
    <font>
      <b/>
      <sz val="10"/>
      <color indexed="8"/>
      <name val="Arial"/>
    </font>
    <font>
      <b/>
      <sz val="12"/>
      <color indexed="8"/>
      <name val="Arial"/>
    </font>
    <font>
      <sz val="13"/>
      <color rgb="FF212529"/>
      <name val="Segoe UI"/>
      <family val="2"/>
    </font>
    <font>
      <b/>
      <sz val="13"/>
      <color rgb="FFFF0000"/>
      <name val="Segoe UI"/>
      <family val="2"/>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tint="-0.249977111117893"/>
        <bgColor indexed="64"/>
      </patternFill>
    </fill>
  </fills>
  <borders count="10">
    <border>
      <left/>
      <right/>
      <top/>
      <bottom/>
      <diagonal/>
    </border>
    <border>
      <left/>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4">
    <xf numFmtId="0" fontId="0" fillId="0" borderId="0"/>
    <xf numFmtId="44" fontId="1" fillId="0" borderId="0" applyFont="0" applyFill="0" applyBorder="0" applyAlignment="0" applyProtection="0"/>
    <xf numFmtId="0" fontId="13" fillId="0" borderId="0"/>
    <xf numFmtId="0" fontId="14" fillId="0" borderId="0" applyNumberFormat="0" applyFill="0" applyBorder="0" applyAlignment="0" applyProtection="0"/>
  </cellStyleXfs>
  <cellXfs count="79">
    <xf numFmtId="0" fontId="0" fillId="0" borderId="0" xfId="0"/>
    <xf numFmtId="0" fontId="4" fillId="0" borderId="0" xfId="0" applyFont="1" applyAlignment="1">
      <alignment horizontal="left" vertical="top" wrapText="1"/>
    </xf>
    <xf numFmtId="0" fontId="4" fillId="0" borderId="1" xfId="0" applyFont="1" applyBorder="1" applyAlignment="1">
      <alignment horizontal="center" wrapText="1"/>
    </xf>
    <xf numFmtId="0" fontId="4" fillId="0" borderId="0" xfId="0" applyFont="1" applyAlignment="1">
      <alignment horizontal="left"/>
    </xf>
    <xf numFmtId="164" fontId="5" fillId="0" borderId="0" xfId="0" applyNumberFormat="1" applyFont="1" applyAlignment="1">
      <alignment horizontal="right"/>
    </xf>
    <xf numFmtId="164" fontId="5" fillId="2" borderId="0" xfId="0" applyNumberFormat="1" applyFont="1" applyFill="1" applyAlignment="1">
      <alignment horizontal="right"/>
    </xf>
    <xf numFmtId="0" fontId="2" fillId="2" borderId="0" xfId="0" applyFont="1" applyFill="1"/>
    <xf numFmtId="0" fontId="0" fillId="2" borderId="0" xfId="0" applyFill="1"/>
    <xf numFmtId="164" fontId="5" fillId="3" borderId="0" xfId="0" applyNumberFormat="1" applyFont="1" applyFill="1" applyAlignment="1">
      <alignment horizontal="right"/>
    </xf>
    <xf numFmtId="0" fontId="6" fillId="0" borderId="0" xfId="0" quotePrefix="1" applyFont="1" applyAlignment="1">
      <alignment horizontal="center"/>
    </xf>
    <xf numFmtId="0" fontId="0" fillId="0" borderId="0" xfId="0" applyAlignment="1">
      <alignment horizontal="center"/>
    </xf>
    <xf numFmtId="0" fontId="2" fillId="0" borderId="0" xfId="0" applyFont="1" applyAlignment="1">
      <alignment horizontal="center"/>
    </xf>
    <xf numFmtId="0" fontId="0" fillId="2" borderId="0" xfId="0" applyFill="1" applyAlignment="1">
      <alignment horizontal="center"/>
    </xf>
    <xf numFmtId="165" fontId="0" fillId="0" borderId="0" xfId="0" applyNumberFormat="1"/>
    <xf numFmtId="44" fontId="0" fillId="0" borderId="0" xfId="1" applyNumberFormat="1" applyFont="1"/>
    <xf numFmtId="166" fontId="0" fillId="0" borderId="0" xfId="1" applyNumberFormat="1" applyFont="1"/>
    <xf numFmtId="44" fontId="0" fillId="0" borderId="0" xfId="0" applyNumberFormat="1"/>
    <xf numFmtId="49" fontId="0" fillId="0" borderId="0" xfId="0" quotePrefix="1" applyNumberFormat="1" applyAlignment="1">
      <alignment horizontal="right"/>
    </xf>
    <xf numFmtId="0" fontId="2" fillId="0" borderId="1" xfId="0" applyFont="1" applyBorder="1" applyAlignment="1">
      <alignment horizontal="center"/>
    </xf>
    <xf numFmtId="0" fontId="0" fillId="0" borderId="1" xfId="0" applyBorder="1"/>
    <xf numFmtId="0" fontId="0" fillId="0" borderId="1" xfId="0" applyBorder="1" applyAlignment="1">
      <alignment horizontal="center"/>
    </xf>
    <xf numFmtId="0" fontId="0" fillId="4" borderId="0" xfId="0" applyFill="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0"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49" fontId="8" fillId="4" borderId="0" xfId="0" applyNumberFormat="1" applyFont="1" applyFill="1" applyBorder="1" applyAlignment="1">
      <alignment horizontal="center"/>
    </xf>
    <xf numFmtId="0" fontId="8" fillId="4" borderId="0" xfId="0" applyFont="1" applyFill="1" applyBorder="1"/>
    <xf numFmtId="166" fontId="8" fillId="4" borderId="0" xfId="1" applyNumberFormat="1" applyFont="1" applyFill="1" applyBorder="1"/>
    <xf numFmtId="0" fontId="8" fillId="4" borderId="0" xfId="0" applyFont="1" applyFill="1" applyBorder="1" applyAlignment="1">
      <alignment horizontal="center"/>
    </xf>
    <xf numFmtId="49" fontId="8" fillId="4" borderId="0" xfId="0" quotePrefix="1" applyNumberFormat="1" applyFont="1" applyFill="1" applyBorder="1" applyAlignment="1">
      <alignment horizontal="center"/>
    </xf>
    <xf numFmtId="0" fontId="9" fillId="4" borderId="0" xfId="0" applyFont="1" applyFill="1" applyBorder="1"/>
    <xf numFmtId="0" fontId="8" fillId="4" borderId="1" xfId="0" applyFont="1" applyFill="1" applyBorder="1" applyAlignment="1">
      <alignment horizontal="center"/>
    </xf>
    <xf numFmtId="0" fontId="9" fillId="4" borderId="1" xfId="0" applyFont="1" applyFill="1" applyBorder="1"/>
    <xf numFmtId="0" fontId="0" fillId="0" borderId="0" xfId="0"/>
    <xf numFmtId="0" fontId="0" fillId="0" borderId="0" xfId="0"/>
    <xf numFmtId="0" fontId="0" fillId="0" borderId="0" xfId="0"/>
    <xf numFmtId="164" fontId="12" fillId="0" borderId="0" xfId="0" applyNumberFormat="1" applyFont="1" applyAlignment="1">
      <alignment horizontal="right"/>
    </xf>
    <xf numFmtId="164" fontId="12" fillId="0" borderId="0" xfId="2" applyNumberFormat="1" applyFont="1" applyAlignment="1">
      <alignment horizontal="right"/>
    </xf>
    <xf numFmtId="0" fontId="0" fillId="0" borderId="0" xfId="0"/>
    <xf numFmtId="0" fontId="0" fillId="0" borderId="0" xfId="0"/>
    <xf numFmtId="164" fontId="5" fillId="0" borderId="0" xfId="0" applyNumberFormat="1" applyFont="1" applyFill="1" applyAlignment="1">
      <alignment horizontal="right"/>
    </xf>
    <xf numFmtId="49" fontId="0" fillId="0" borderId="0" xfId="0" applyNumberFormat="1" applyAlignment="1">
      <alignment horizontal="right"/>
    </xf>
    <xf numFmtId="0" fontId="0" fillId="0" borderId="0" xfId="0"/>
    <xf numFmtId="0" fontId="13" fillId="0" borderId="0" xfId="2"/>
    <xf numFmtId="0" fontId="14" fillId="0" borderId="0" xfId="3"/>
    <xf numFmtId="0" fontId="14" fillId="2" borderId="0" xfId="3" applyFill="1"/>
    <xf numFmtId="0" fontId="0" fillId="0" borderId="0" xfId="0"/>
    <xf numFmtId="0" fontId="13" fillId="0" borderId="0" xfId="2"/>
    <xf numFmtId="167" fontId="13" fillId="0" borderId="0" xfId="2" applyNumberFormat="1"/>
    <xf numFmtId="164" fontId="15" fillId="0" borderId="0" xfId="2" applyNumberFormat="1" applyFont="1" applyAlignment="1">
      <alignment horizontal="right"/>
    </xf>
    <xf numFmtId="0" fontId="16" fillId="0" borderId="0" xfId="2" applyFont="1" applyAlignment="1">
      <alignment horizontal="left"/>
    </xf>
    <xf numFmtId="0" fontId="16" fillId="0" borderId="1" xfId="2" applyFont="1" applyBorder="1" applyAlignment="1">
      <alignment horizontal="center" wrapText="1"/>
    </xf>
    <xf numFmtId="0" fontId="16" fillId="0" borderId="0" xfId="2" applyFont="1" applyAlignment="1">
      <alignment horizontal="left" vertical="top" wrapText="1"/>
    </xf>
    <xf numFmtId="0" fontId="18" fillId="0" borderId="0" xfId="0" applyFont="1" applyAlignment="1">
      <alignment wrapText="1"/>
    </xf>
    <xf numFmtId="0" fontId="8" fillId="4" borderId="5" xfId="0" applyFont="1" applyFill="1" applyBorder="1" applyAlignment="1">
      <alignment horizontal="center"/>
    </xf>
    <xf numFmtId="0" fontId="8" fillId="4" borderId="0" xfId="0" applyFont="1" applyFill="1" applyBorder="1" applyAlignment="1">
      <alignment horizontal="center"/>
    </xf>
    <xf numFmtId="0" fontId="8" fillId="4" borderId="6" xfId="0" applyFont="1" applyFill="1" applyBorder="1" applyAlignment="1">
      <alignment horizontal="center"/>
    </xf>
    <xf numFmtId="0" fontId="11" fillId="4" borderId="5"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0" fillId="4" borderId="5" xfId="0" applyFill="1" applyBorder="1" applyAlignment="1">
      <alignment horizontal="center"/>
    </xf>
    <xf numFmtId="0" fontId="0" fillId="4" borderId="0" xfId="0" applyFill="1" applyBorder="1" applyAlignment="1">
      <alignment horizontal="center"/>
    </xf>
    <xf numFmtId="0" fontId="0" fillId="4" borderId="6" xfId="0" applyFill="1" applyBorder="1" applyAlignment="1">
      <alignment horizontal="center"/>
    </xf>
    <xf numFmtId="0" fontId="5" fillId="0" borderId="0" xfId="0" applyFont="1" applyAlignment="1">
      <alignment horizontal="left" vertical="top" wrapText="1"/>
    </xf>
    <xf numFmtId="0" fontId="0" fillId="0" borderId="0" xfId="0"/>
    <xf numFmtId="0" fontId="5" fillId="0" borderId="0" xfId="0" applyFont="1" applyAlignment="1">
      <alignment horizontal="left"/>
    </xf>
    <xf numFmtId="0" fontId="3" fillId="0" borderId="0" xfId="0" applyFont="1" applyAlignment="1">
      <alignment horizontal="left"/>
    </xf>
    <xf numFmtId="0" fontId="4" fillId="0" borderId="0" xfId="0" applyFont="1" applyAlignment="1">
      <alignment horizontal="left" vertical="top" wrapText="1"/>
    </xf>
    <xf numFmtId="0" fontId="17" fillId="0" borderId="0" xfId="2" applyFont="1" applyAlignment="1">
      <alignment horizontal="left"/>
    </xf>
    <xf numFmtId="0" fontId="13" fillId="0" borderId="0" xfId="2"/>
    <xf numFmtId="0" fontId="15" fillId="0" borderId="0" xfId="2" applyFont="1" applyAlignment="1">
      <alignment horizontal="left" vertical="top" wrapText="1"/>
    </xf>
    <xf numFmtId="0" fontId="16" fillId="0" borderId="0" xfId="2" applyFont="1" applyAlignment="1">
      <alignment horizontal="left" vertical="top" wrapText="1"/>
    </xf>
    <xf numFmtId="0" fontId="15" fillId="0" borderId="0" xfId="2" applyFont="1" applyAlignment="1">
      <alignment horizontal="left"/>
    </xf>
  </cellXfs>
  <cellStyles count="4">
    <cellStyle name="Currency" xfId="1" builtinId="4"/>
    <cellStyle name="Hyperlink" xfId="3" builtinId="8"/>
    <cellStyle name="Normal" xfId="0" builtinId="0"/>
    <cellStyle name="Normal 2" xfId="2" xr:uid="{C75AEC2B-E55A-4042-AAA7-B667354577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bls.gov/pdq/SurveyOutputServlet?data_tool=dropmap&amp;series_id=CUURS48BSA0,CUUSS48BS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8CC-AC16-4D2D-8E9F-2AC53B98E0BC}">
  <dimension ref="A1:G21"/>
  <sheetViews>
    <sheetView showGridLines="0" showRowColHeaders="0" tabSelected="1" workbookViewId="0">
      <selection activeCell="E16" sqref="E16"/>
    </sheetView>
  </sheetViews>
  <sheetFormatPr defaultColWidth="0" defaultRowHeight="15" zeroHeight="1" x14ac:dyDescent="0.25"/>
  <cols>
    <col min="1" max="1" width="3.7109375" customWidth="1"/>
    <col min="2" max="2" width="9.140625" customWidth="1"/>
    <col min="3" max="3" width="17.5703125" bestFit="1" customWidth="1"/>
    <col min="4" max="4" width="9.140625" customWidth="1"/>
    <col min="5" max="5" width="14.85546875" bestFit="1" customWidth="1"/>
    <col min="6" max="6" width="9.140625" customWidth="1"/>
    <col min="7" max="7" width="3.7109375" customWidth="1"/>
    <col min="8" max="16384" width="9.140625" hidden="1"/>
  </cols>
  <sheetData>
    <row r="1" spans="1:7" ht="12" customHeight="1" thickBot="1" x14ac:dyDescent="0.3">
      <c r="A1" s="21"/>
      <c r="B1" s="21"/>
      <c r="C1" s="21"/>
      <c r="D1" s="21"/>
      <c r="E1" s="21"/>
      <c r="F1" s="21"/>
      <c r="G1" s="21"/>
    </row>
    <row r="2" spans="1:7" ht="15.75" thickTop="1" x14ac:dyDescent="0.25">
      <c r="A2" s="21"/>
      <c r="B2" s="22"/>
      <c r="C2" s="23"/>
      <c r="D2" s="23"/>
      <c r="E2" s="23"/>
      <c r="F2" s="24"/>
      <c r="G2" s="21"/>
    </row>
    <row r="3" spans="1:7" ht="18.75" x14ac:dyDescent="0.3">
      <c r="A3" s="21"/>
      <c r="B3" s="60" t="s">
        <v>53</v>
      </c>
      <c r="C3" s="61"/>
      <c r="D3" s="61"/>
      <c r="E3" s="61"/>
      <c r="F3" s="62"/>
      <c r="G3" s="21"/>
    </row>
    <row r="4" spans="1:7" x14ac:dyDescent="0.25">
      <c r="A4" s="21"/>
      <c r="B4" s="66" t="s">
        <v>54</v>
      </c>
      <c r="C4" s="67"/>
      <c r="D4" s="67"/>
      <c r="E4" s="67"/>
      <c r="F4" s="68"/>
      <c r="G4" s="21"/>
    </row>
    <row r="5" spans="1:7" ht="18.75" x14ac:dyDescent="0.3">
      <c r="A5" s="21"/>
      <c r="B5" s="25"/>
      <c r="C5" s="36"/>
      <c r="D5" s="36"/>
      <c r="E5" s="34"/>
      <c r="F5" s="27"/>
      <c r="G5" s="21"/>
    </row>
    <row r="6" spans="1:7" ht="19.5" thickBot="1" x14ac:dyDescent="0.35">
      <c r="A6" s="21"/>
      <c r="B6" s="25"/>
      <c r="C6" s="37" t="s">
        <v>15</v>
      </c>
      <c r="D6" s="38"/>
      <c r="E6" s="37" t="s">
        <v>55</v>
      </c>
      <c r="F6" s="27"/>
      <c r="G6" s="21"/>
    </row>
    <row r="7" spans="1:7" ht="19.5" thickTop="1" x14ac:dyDescent="0.3">
      <c r="A7" s="21"/>
      <c r="B7" s="25"/>
      <c r="C7" s="31" t="s">
        <v>52</v>
      </c>
      <c r="D7" s="32"/>
      <c r="E7" s="33">
        <v>100000</v>
      </c>
      <c r="F7" s="27"/>
      <c r="G7" s="21"/>
    </row>
    <row r="8" spans="1:7" ht="18.75" x14ac:dyDescent="0.3">
      <c r="A8" s="21"/>
      <c r="B8" s="25"/>
      <c r="C8" s="34" t="s">
        <v>58</v>
      </c>
      <c r="D8" s="32"/>
      <c r="E8" s="33">
        <v>99400</v>
      </c>
      <c r="F8" s="27"/>
      <c r="G8" s="21"/>
    </row>
    <row r="9" spans="1:7" ht="18.75" x14ac:dyDescent="0.3">
      <c r="A9" s="21"/>
      <c r="B9" s="25"/>
      <c r="C9" s="34" t="s">
        <v>59</v>
      </c>
      <c r="D9" s="32"/>
      <c r="E9" s="33">
        <v>105000</v>
      </c>
      <c r="F9" s="27"/>
      <c r="G9" s="21"/>
    </row>
    <row r="10" spans="1:7" ht="18.75" x14ac:dyDescent="0.3">
      <c r="A10" s="21"/>
      <c r="B10" s="25"/>
      <c r="C10" s="35" t="s">
        <v>60</v>
      </c>
      <c r="D10" s="32"/>
      <c r="E10" s="33">
        <v>110200</v>
      </c>
      <c r="F10" s="27"/>
      <c r="G10" s="21"/>
    </row>
    <row r="11" spans="1:7" ht="18.75" x14ac:dyDescent="0.3">
      <c r="A11" s="21"/>
      <c r="B11" s="25"/>
      <c r="C11" s="35" t="s">
        <v>61</v>
      </c>
      <c r="D11" s="32"/>
      <c r="E11" s="33">
        <v>114700</v>
      </c>
      <c r="F11" s="27"/>
      <c r="G11" s="21"/>
    </row>
    <row r="12" spans="1:7" ht="18.75" x14ac:dyDescent="0.3">
      <c r="A12" s="21"/>
      <c r="B12" s="25"/>
      <c r="C12" s="35" t="s">
        <v>62</v>
      </c>
      <c r="D12" s="32"/>
      <c r="E12" s="33">
        <v>122600</v>
      </c>
      <c r="F12" s="27"/>
      <c r="G12" s="21"/>
    </row>
    <row r="13" spans="1:7" s="41" customFormat="1" ht="18.75" x14ac:dyDescent="0.3">
      <c r="A13" s="21"/>
      <c r="B13" s="25"/>
      <c r="C13" s="35" t="s">
        <v>63</v>
      </c>
      <c r="D13" s="32"/>
      <c r="E13" s="33">
        <v>128500</v>
      </c>
      <c r="F13" s="27"/>
      <c r="G13" s="21"/>
    </row>
    <row r="14" spans="1:7" ht="18.75" x14ac:dyDescent="0.3">
      <c r="A14" s="21"/>
      <c r="B14" s="25"/>
      <c r="C14" s="35" t="s">
        <v>67</v>
      </c>
      <c r="D14" s="32"/>
      <c r="E14" s="33">
        <v>137300</v>
      </c>
      <c r="F14" s="27"/>
      <c r="G14" s="21"/>
    </row>
    <row r="15" spans="1:7" s="45" customFormat="1" ht="18.75" x14ac:dyDescent="0.3">
      <c r="A15" s="21"/>
      <c r="B15" s="25"/>
      <c r="C15" s="35" t="s">
        <v>72</v>
      </c>
      <c r="D15" s="32"/>
      <c r="E15" s="33">
        <v>153400</v>
      </c>
      <c r="F15" s="27"/>
      <c r="G15" s="21"/>
    </row>
    <row r="16" spans="1:7" s="52" customFormat="1" ht="18.75" x14ac:dyDescent="0.3">
      <c r="A16" s="21"/>
      <c r="B16" s="25"/>
      <c r="C16" s="35" t="s">
        <v>78</v>
      </c>
      <c r="D16" s="32"/>
      <c r="E16" s="33">
        <v>160000</v>
      </c>
      <c r="F16" s="27"/>
      <c r="G16" s="21"/>
    </row>
    <row r="17" spans="1:7" ht="18.75" x14ac:dyDescent="0.3">
      <c r="A17" s="21"/>
      <c r="B17" s="25"/>
      <c r="C17" s="35"/>
      <c r="D17" s="32"/>
      <c r="E17" s="33"/>
      <c r="F17" s="27"/>
      <c r="G17" s="21"/>
    </row>
    <row r="18" spans="1:7" ht="39.950000000000003" customHeight="1" x14ac:dyDescent="0.25">
      <c r="A18" s="21"/>
      <c r="B18" s="63" t="s">
        <v>64</v>
      </c>
      <c r="C18" s="64"/>
      <c r="D18" s="64"/>
      <c r="E18" s="64"/>
      <c r="F18" s="65"/>
      <c r="G18" s="21"/>
    </row>
    <row r="19" spans="1:7" x14ac:dyDescent="0.25">
      <c r="A19" s="21"/>
      <c r="B19" s="25"/>
      <c r="C19" s="26"/>
      <c r="D19" s="26"/>
      <c r="E19" s="26"/>
      <c r="F19" s="27"/>
      <c r="G19" s="21"/>
    </row>
    <row r="20" spans="1:7" ht="15.75" thickBot="1" x14ac:dyDescent="0.3">
      <c r="A20" s="21"/>
      <c r="B20" s="28"/>
      <c r="C20" s="29"/>
      <c r="D20" s="29"/>
      <c r="E20" s="29"/>
      <c r="F20" s="30"/>
      <c r="G20" s="21"/>
    </row>
    <row r="21" spans="1:7" ht="12" customHeight="1" thickTop="1" x14ac:dyDescent="0.25">
      <c r="A21" s="21"/>
      <c r="B21" s="21"/>
      <c r="C21" s="21"/>
      <c r="D21" s="21"/>
      <c r="E21" s="21"/>
      <c r="F21" s="21"/>
      <c r="G21" s="21"/>
    </row>
  </sheetData>
  <mergeCells count="3">
    <mergeCell ref="B3:F3"/>
    <mergeCell ref="B18:F18"/>
    <mergeCell ref="B4: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606F9-41A1-49C6-8A39-D2BDE39EE874}">
  <dimension ref="A1:AA49"/>
  <sheetViews>
    <sheetView topLeftCell="H28" zoomScaleNormal="100" workbookViewId="0">
      <selection activeCell="Y46" sqref="Y46"/>
    </sheetView>
  </sheetViews>
  <sheetFormatPr defaultRowHeight="15" x14ac:dyDescent="0.25"/>
  <cols>
    <col min="17" max="17" width="17.28515625" bestFit="1" customWidth="1"/>
    <col min="19" max="19" width="12" bestFit="1" customWidth="1"/>
    <col min="23" max="23" width="13.7109375" bestFit="1" customWidth="1"/>
    <col min="25" max="25" width="14.85546875" bestFit="1" customWidth="1"/>
    <col min="26" max="26" width="11.5703125" bestFit="1" customWidth="1"/>
  </cols>
  <sheetData>
    <row r="1" spans="1:27" ht="15.75" x14ac:dyDescent="0.25">
      <c r="A1" s="72" t="s">
        <v>0</v>
      </c>
      <c r="B1" s="70"/>
      <c r="C1" s="70"/>
      <c r="D1" s="70"/>
      <c r="E1" s="70"/>
      <c r="F1" s="70"/>
    </row>
    <row r="2" spans="1:27" ht="15.75" x14ac:dyDescent="0.25">
      <c r="A2" s="72" t="s">
        <v>1</v>
      </c>
      <c r="B2" s="70"/>
      <c r="C2" s="70"/>
      <c r="D2" s="70"/>
      <c r="E2" s="70"/>
      <c r="F2" s="70"/>
    </row>
    <row r="3" spans="1:27" x14ac:dyDescent="0.25">
      <c r="A3" s="70"/>
      <c r="B3" s="70"/>
      <c r="C3" s="70"/>
      <c r="D3" s="70"/>
      <c r="E3" s="70"/>
      <c r="F3" s="70"/>
      <c r="G3" s="6" t="s">
        <v>44</v>
      </c>
      <c r="H3" s="6"/>
      <c r="I3" s="6"/>
      <c r="J3" s="6"/>
      <c r="K3" s="6"/>
      <c r="L3" s="6"/>
      <c r="M3" s="6"/>
      <c r="N3" s="6"/>
      <c r="O3" s="6" t="s">
        <v>68</v>
      </c>
      <c r="P3" s="51" t="s">
        <v>69</v>
      </c>
      <c r="Q3" s="7"/>
      <c r="R3" s="7"/>
      <c r="S3" s="7"/>
      <c r="T3" s="7"/>
      <c r="U3" s="7"/>
      <c r="V3" s="7"/>
      <c r="W3" s="7"/>
      <c r="X3" s="7"/>
      <c r="Y3" s="7"/>
      <c r="Z3" s="7"/>
    </row>
    <row r="4" spans="1:27" ht="25.5" x14ac:dyDescent="0.25">
      <c r="A4" s="1" t="s">
        <v>2</v>
      </c>
      <c r="B4" s="69" t="s">
        <v>3</v>
      </c>
      <c r="C4" s="70"/>
      <c r="D4" s="70"/>
      <c r="E4" s="70"/>
      <c r="F4" s="70"/>
      <c r="P4" s="50"/>
    </row>
    <row r="5" spans="1:27" x14ac:dyDescent="0.25">
      <c r="A5" s="73" t="s">
        <v>4</v>
      </c>
      <c r="B5" s="70"/>
      <c r="C5" s="70"/>
      <c r="D5" s="70"/>
      <c r="E5" s="70"/>
      <c r="F5" s="70"/>
      <c r="P5" s="50"/>
    </row>
    <row r="6" spans="1:27" ht="25.5" x14ac:dyDescent="0.25">
      <c r="A6" s="1" t="s">
        <v>5</v>
      </c>
      <c r="B6" s="69" t="s">
        <v>6</v>
      </c>
      <c r="C6" s="70"/>
      <c r="D6" s="70"/>
      <c r="E6" s="70"/>
      <c r="F6" s="70"/>
      <c r="R6" s="6" t="s">
        <v>31</v>
      </c>
      <c r="S6" s="7"/>
      <c r="T6" s="7"/>
      <c r="U6" s="7"/>
      <c r="V6" s="7"/>
      <c r="W6" s="7"/>
      <c r="X6" s="7"/>
    </row>
    <row r="7" spans="1:27" x14ac:dyDescent="0.25">
      <c r="A7" s="1" t="s">
        <v>7</v>
      </c>
      <c r="B7" s="69" t="s">
        <v>8</v>
      </c>
      <c r="C7" s="70"/>
      <c r="D7" s="70"/>
      <c r="E7" s="70"/>
      <c r="F7" s="70"/>
    </row>
    <row r="8" spans="1:27" x14ac:dyDescent="0.25">
      <c r="A8" s="1" t="s">
        <v>9</v>
      </c>
      <c r="B8" s="69" t="s">
        <v>10</v>
      </c>
      <c r="C8" s="70"/>
      <c r="D8" s="70"/>
      <c r="E8" s="70"/>
      <c r="F8" s="70"/>
    </row>
    <row r="9" spans="1:27" ht="25.5" x14ac:dyDescent="0.25">
      <c r="A9" s="1" t="s">
        <v>11</v>
      </c>
      <c r="B9" s="69" t="s">
        <v>12</v>
      </c>
      <c r="C9" s="70"/>
      <c r="D9" s="70"/>
      <c r="E9" s="70"/>
      <c r="F9" s="70"/>
      <c r="R9" s="6" t="s">
        <v>32</v>
      </c>
      <c r="S9" s="7"/>
      <c r="T9" s="7"/>
      <c r="U9" s="7"/>
      <c r="V9" s="7"/>
    </row>
    <row r="10" spans="1:27" x14ac:dyDescent="0.25">
      <c r="A10" s="1" t="s">
        <v>13</v>
      </c>
      <c r="B10" s="71" t="s">
        <v>14</v>
      </c>
      <c r="C10" s="70"/>
      <c r="D10" s="70"/>
      <c r="E10" s="70"/>
      <c r="F10" s="70"/>
    </row>
    <row r="11" spans="1:27" x14ac:dyDescent="0.25">
      <c r="R11" s="6" t="s">
        <v>33</v>
      </c>
      <c r="S11" s="7"/>
      <c r="T11" s="7"/>
      <c r="U11" s="7"/>
      <c r="V11" s="7"/>
      <c r="W11" s="7"/>
      <c r="X11" s="7"/>
      <c r="Y11" s="7"/>
    </row>
    <row r="12" spans="1:27" ht="15.75" thickBot="1" x14ac:dyDescent="0.3">
      <c r="A12" s="2" t="s">
        <v>15</v>
      </c>
      <c r="B12" s="2" t="s">
        <v>16</v>
      </c>
      <c r="C12" s="2" t="s">
        <v>17</v>
      </c>
      <c r="D12" s="2" t="s">
        <v>18</v>
      </c>
      <c r="E12" s="2" t="s">
        <v>19</v>
      </c>
      <c r="F12" s="2" t="s">
        <v>20</v>
      </c>
      <c r="G12" s="2" t="s">
        <v>21</v>
      </c>
      <c r="H12" s="2" t="s">
        <v>22</v>
      </c>
      <c r="I12" s="2" t="s">
        <v>23</v>
      </c>
      <c r="J12" s="2" t="s">
        <v>24</v>
      </c>
      <c r="K12" s="2" t="s">
        <v>25</v>
      </c>
      <c r="L12" s="2" t="s">
        <v>26</v>
      </c>
      <c r="M12" s="2" t="s">
        <v>27</v>
      </c>
      <c r="N12" s="2" t="s">
        <v>28</v>
      </c>
      <c r="O12" s="2" t="s">
        <v>29</v>
      </c>
      <c r="P12" s="2" t="s">
        <v>30</v>
      </c>
    </row>
    <row r="13" spans="1:27" ht="15.75" thickTop="1" x14ac:dyDescent="0.25">
      <c r="A13" s="3">
        <v>2007</v>
      </c>
      <c r="N13" s="4">
        <v>202.029</v>
      </c>
      <c r="O13" s="4">
        <v>201.25800000000001</v>
      </c>
      <c r="P13" s="4">
        <v>202.79900000000001</v>
      </c>
    </row>
    <row r="14" spans="1:27" x14ac:dyDescent="0.25">
      <c r="A14" s="3">
        <v>2008</v>
      </c>
      <c r="N14" s="4">
        <v>209.90299999999999</v>
      </c>
      <c r="O14" s="4">
        <v>208.74100000000001</v>
      </c>
      <c r="P14" s="5">
        <v>211.066</v>
      </c>
      <c r="Q14" s="12" t="s">
        <v>46</v>
      </c>
      <c r="R14" s="7" t="s">
        <v>47</v>
      </c>
      <c r="S14" s="7"/>
      <c r="T14" s="7"/>
      <c r="U14" s="7"/>
      <c r="V14" s="7"/>
      <c r="W14" s="7"/>
      <c r="X14" s="7"/>
      <c r="Y14" s="7"/>
      <c r="Z14" s="7"/>
      <c r="AA14" s="7"/>
    </row>
    <row r="15" spans="1:27" x14ac:dyDescent="0.25">
      <c r="A15" s="3">
        <v>2009</v>
      </c>
      <c r="N15" s="4">
        <v>208.548</v>
      </c>
      <c r="O15" s="4">
        <v>207.44399999999999</v>
      </c>
      <c r="P15" s="8">
        <v>209.65199999999999</v>
      </c>
      <c r="Q15" s="9" t="s">
        <v>34</v>
      </c>
      <c r="R15" s="7" t="s">
        <v>40</v>
      </c>
      <c r="S15" s="7"/>
      <c r="T15" s="7"/>
      <c r="U15" s="7"/>
      <c r="V15" s="7"/>
      <c r="W15" s="7"/>
      <c r="X15" s="7"/>
      <c r="Y15" s="7"/>
      <c r="Z15" s="7"/>
    </row>
    <row r="16" spans="1:27" x14ac:dyDescent="0.25">
      <c r="A16" s="3">
        <v>2010</v>
      </c>
      <c r="N16" s="4">
        <v>212.447</v>
      </c>
      <c r="O16" s="4">
        <v>210.97800000000001</v>
      </c>
      <c r="P16" s="4">
        <v>213.916</v>
      </c>
      <c r="Q16" s="10"/>
    </row>
    <row r="17" spans="1:27" x14ac:dyDescent="0.25">
      <c r="A17" s="3">
        <v>2011</v>
      </c>
      <c r="N17" s="4">
        <v>220.28800000000001</v>
      </c>
      <c r="O17" s="4">
        <v>219.05500000000001</v>
      </c>
      <c r="P17" s="8">
        <v>221.52099999999999</v>
      </c>
      <c r="Q17" s="9" t="s">
        <v>35</v>
      </c>
      <c r="R17" s="7" t="s">
        <v>41</v>
      </c>
      <c r="S17" s="7"/>
      <c r="T17" s="7"/>
      <c r="U17" s="7"/>
      <c r="V17" s="7"/>
      <c r="W17" s="7"/>
      <c r="X17" s="7"/>
      <c r="Y17" s="7"/>
      <c r="Z17" s="7"/>
    </row>
    <row r="18" spans="1:27" x14ac:dyDescent="0.25">
      <c r="A18" s="3">
        <v>2012</v>
      </c>
      <c r="N18" s="4">
        <v>224.56800000000001</v>
      </c>
      <c r="O18" s="4">
        <v>222.96</v>
      </c>
      <c r="P18" s="4">
        <v>226.17699999999999</v>
      </c>
    </row>
    <row r="19" spans="1:27" x14ac:dyDescent="0.25">
      <c r="A19" s="3">
        <v>2013</v>
      </c>
      <c r="N19" s="4">
        <v>230.791</v>
      </c>
      <c r="O19" s="4">
        <v>229.142</v>
      </c>
      <c r="P19" s="8">
        <v>232.43899999999999</v>
      </c>
      <c r="Q19" s="9" t="s">
        <v>36</v>
      </c>
      <c r="R19" s="7" t="s">
        <v>42</v>
      </c>
      <c r="S19" s="7"/>
      <c r="T19" s="7"/>
      <c r="U19" s="7"/>
      <c r="V19" s="7"/>
      <c r="W19" s="7"/>
      <c r="X19" s="7"/>
      <c r="Y19" s="7"/>
      <c r="Z19" s="7"/>
    </row>
    <row r="20" spans="1:27" x14ac:dyDescent="0.25">
      <c r="A20" s="3">
        <v>2014</v>
      </c>
      <c r="N20" s="4">
        <v>237.2</v>
      </c>
      <c r="O20" s="4">
        <v>235.73599999999999</v>
      </c>
      <c r="P20" s="4">
        <v>238.66399999999999</v>
      </c>
    </row>
    <row r="21" spans="1:27" x14ac:dyDescent="0.25">
      <c r="A21" s="3">
        <v>2015</v>
      </c>
      <c r="N21" s="4">
        <v>239.99</v>
      </c>
      <c r="O21" s="4">
        <v>238.08600000000001</v>
      </c>
      <c r="P21" s="8">
        <v>241.89500000000001</v>
      </c>
      <c r="Q21" s="9" t="s">
        <v>39</v>
      </c>
      <c r="R21" s="7" t="s">
        <v>43</v>
      </c>
      <c r="S21" s="7"/>
      <c r="T21" s="7"/>
      <c r="U21" s="7"/>
      <c r="V21" s="7"/>
      <c r="W21" s="7"/>
      <c r="X21" s="7"/>
      <c r="Y21" s="7"/>
      <c r="Z21" s="7"/>
    </row>
    <row r="22" spans="1:27" x14ac:dyDescent="0.25">
      <c r="A22" s="3">
        <v>2016</v>
      </c>
      <c r="N22" s="4">
        <v>246.643</v>
      </c>
      <c r="O22" s="4">
        <v>245.191</v>
      </c>
      <c r="P22" s="4">
        <v>248.095</v>
      </c>
    </row>
    <row r="23" spans="1:27" x14ac:dyDescent="0.25">
      <c r="A23" s="3">
        <v>2017</v>
      </c>
      <c r="L23" s="8">
        <v>258.61399999999998</v>
      </c>
      <c r="N23" s="4">
        <v>254.995</v>
      </c>
      <c r="O23" s="4">
        <v>252.76</v>
      </c>
      <c r="P23" s="4">
        <v>257.23</v>
      </c>
      <c r="Q23" s="9" t="s">
        <v>37</v>
      </c>
      <c r="R23" s="7" t="s">
        <v>56</v>
      </c>
      <c r="S23" s="7"/>
      <c r="T23" s="7"/>
      <c r="U23" s="7"/>
      <c r="V23" s="7"/>
      <c r="W23" s="7"/>
      <c r="X23" s="7"/>
      <c r="Y23" s="7"/>
      <c r="Z23" s="7"/>
    </row>
    <row r="24" spans="1:27" x14ac:dyDescent="0.25">
      <c r="A24" s="3">
        <v>2018</v>
      </c>
      <c r="B24" s="4">
        <v>259.90699999999998</v>
      </c>
      <c r="D24" s="4">
        <v>260.59500000000003</v>
      </c>
      <c r="F24" s="4">
        <v>262.14999999999998</v>
      </c>
      <c r="H24" s="4">
        <v>261.70699999999999</v>
      </c>
      <c r="J24" s="4">
        <v>263.72300000000001</v>
      </c>
      <c r="L24" s="4">
        <v>263.67899999999997</v>
      </c>
      <c r="N24" s="4">
        <v>261.95800000000003</v>
      </c>
      <c r="O24" s="4">
        <v>260.79000000000002</v>
      </c>
      <c r="P24" s="4">
        <v>263.12700000000001</v>
      </c>
    </row>
    <row r="25" spans="1:27" x14ac:dyDescent="0.25">
      <c r="A25" s="3">
        <v>2019</v>
      </c>
      <c r="B25" s="4">
        <v>260.94200000000001</v>
      </c>
      <c r="D25" s="4">
        <v>264.33199999999999</v>
      </c>
      <c r="F25" s="4">
        <v>266.27999999999997</v>
      </c>
      <c r="H25" s="4">
        <v>267.28500000000003</v>
      </c>
      <c r="J25" s="4">
        <v>270.97399999999999</v>
      </c>
      <c r="L25" s="8">
        <v>271.142</v>
      </c>
      <c r="N25" s="4">
        <v>266.99900000000002</v>
      </c>
      <c r="O25" s="4">
        <v>264.14699999999999</v>
      </c>
      <c r="P25" s="4">
        <v>269.85000000000002</v>
      </c>
      <c r="Q25" s="9" t="s">
        <v>38</v>
      </c>
      <c r="R25" s="7" t="s">
        <v>57</v>
      </c>
      <c r="S25" s="7"/>
      <c r="T25" s="7"/>
      <c r="U25" s="7"/>
      <c r="V25" s="7"/>
      <c r="W25" s="7"/>
      <c r="X25" s="7"/>
      <c r="Y25" s="7"/>
      <c r="Z25" s="7"/>
    </row>
    <row r="26" spans="1:27" x14ac:dyDescent="0.25">
      <c r="A26" s="3">
        <v>2020</v>
      </c>
      <c r="B26" s="4">
        <v>270.952</v>
      </c>
      <c r="D26" s="4">
        <v>270.12</v>
      </c>
      <c r="F26" s="4">
        <v>271.37900000000002</v>
      </c>
      <c r="H26" s="4">
        <v>275.589</v>
      </c>
      <c r="J26" s="4">
        <v>273.86</v>
      </c>
      <c r="L26" s="4">
        <v>271.83699999999999</v>
      </c>
      <c r="N26" s="4">
        <v>272.20699999999999</v>
      </c>
      <c r="O26" s="4">
        <v>271.26400000000001</v>
      </c>
      <c r="P26" s="4">
        <v>273.149</v>
      </c>
    </row>
    <row r="27" spans="1:27" s="39" customFormat="1" x14ac:dyDescent="0.25">
      <c r="A27" s="3">
        <v>2021</v>
      </c>
      <c r="B27" s="42">
        <v>272.15600000000001</v>
      </c>
      <c r="C27" s="40"/>
      <c r="D27" s="42">
        <v>274.43</v>
      </c>
      <c r="E27" s="40"/>
      <c r="F27" s="42">
        <v>280.154</v>
      </c>
      <c r="G27" s="40"/>
      <c r="H27" s="42">
        <v>285.26799999999997</v>
      </c>
      <c r="I27" s="40"/>
      <c r="J27" s="42">
        <v>286.18599999999998</v>
      </c>
      <c r="K27" s="40"/>
      <c r="L27" s="8">
        <v>289.62099999999998</v>
      </c>
      <c r="M27" s="40"/>
      <c r="N27" s="4">
        <v>281.84500000000003</v>
      </c>
      <c r="O27" s="4">
        <v>276.29000000000002</v>
      </c>
      <c r="P27" s="4">
        <v>287.39999999999998</v>
      </c>
      <c r="Q27" s="9" t="s">
        <v>65</v>
      </c>
      <c r="R27" s="7" t="s">
        <v>66</v>
      </c>
      <c r="S27" s="7"/>
      <c r="T27" s="7"/>
      <c r="U27" s="7"/>
      <c r="V27" s="7"/>
      <c r="W27" s="7"/>
      <c r="X27" s="7"/>
      <c r="Y27" s="7"/>
      <c r="Z27" s="7"/>
    </row>
    <row r="28" spans="1:27" s="44" customFormat="1" x14ac:dyDescent="0.25">
      <c r="A28" s="3">
        <v>2022</v>
      </c>
      <c r="B28" s="42">
        <v>293.58</v>
      </c>
      <c r="C28" s="45"/>
      <c r="D28" s="42">
        <v>299.529</v>
      </c>
      <c r="E28" s="45"/>
      <c r="F28" s="42">
        <v>303.51</v>
      </c>
      <c r="G28" s="45"/>
      <c r="H28" s="42">
        <v>308.72800000000001</v>
      </c>
      <c r="I28" s="45"/>
      <c r="J28" s="42">
        <v>308.21100000000001</v>
      </c>
      <c r="K28" s="45"/>
      <c r="L28" s="46">
        <v>309.65499999999997</v>
      </c>
      <c r="M28" s="45"/>
      <c r="N28" s="4">
        <v>304.42399999999998</v>
      </c>
      <c r="O28" s="4">
        <v>300.00200000000001</v>
      </c>
      <c r="P28" s="4">
        <v>308.84699999999998</v>
      </c>
      <c r="Q28" s="9"/>
      <c r="R28" s="9"/>
      <c r="S28" s="9"/>
      <c r="T28" s="9"/>
      <c r="U28" s="9"/>
      <c r="V28" s="9"/>
      <c r="W28" s="9"/>
      <c r="X28" s="9"/>
      <c r="Y28" s="9"/>
      <c r="Z28" s="9"/>
      <c r="AA28" s="9"/>
    </row>
    <row r="29" spans="1:27" s="39" customFormat="1" x14ac:dyDescent="0.25">
      <c r="A29" s="3">
        <v>2023</v>
      </c>
      <c r="B29" s="42">
        <v>312.392</v>
      </c>
      <c r="C29" s="45"/>
      <c r="D29" s="42">
        <v>316.56599999999997</v>
      </c>
      <c r="E29" s="45"/>
      <c r="F29" s="42">
        <v>319.13200000000001</v>
      </c>
      <c r="G29" s="45"/>
      <c r="H29" s="42">
        <v>323.298</v>
      </c>
      <c r="I29" s="45"/>
      <c r="J29" s="42">
        <v>324.70400000000001</v>
      </c>
      <c r="K29" s="45"/>
      <c r="L29" s="8">
        <v>323.59800000000001</v>
      </c>
      <c r="M29" s="45"/>
      <c r="N29" s="4">
        <v>320.3</v>
      </c>
      <c r="O29" s="4">
        <v>316.75799999999998</v>
      </c>
      <c r="P29" s="4">
        <v>323.84199999999998</v>
      </c>
      <c r="Q29" s="9" t="s">
        <v>70</v>
      </c>
      <c r="R29" s="7" t="s">
        <v>71</v>
      </c>
      <c r="S29" s="7"/>
      <c r="T29" s="7"/>
      <c r="U29" s="7"/>
      <c r="V29" s="7"/>
      <c r="W29" s="7"/>
      <c r="X29" s="7"/>
      <c r="Y29" s="7"/>
      <c r="Z29" s="7"/>
    </row>
    <row r="30" spans="1:27" s="44" customFormat="1" x14ac:dyDescent="0.25">
      <c r="A30" s="3">
        <v>2024</v>
      </c>
      <c r="B30" s="43">
        <v>323.27800000000002</v>
      </c>
      <c r="C30" s="49"/>
      <c r="D30" s="43">
        <v>325.48500000000001</v>
      </c>
      <c r="E30" s="49"/>
      <c r="F30" s="43">
        <v>327.40300000000002</v>
      </c>
      <c r="G30" s="49"/>
      <c r="H30" s="43">
        <v>329.41800000000001</v>
      </c>
      <c r="I30" s="49"/>
      <c r="J30" s="43">
        <v>329.37900000000002</v>
      </c>
      <c r="K30" s="49"/>
      <c r="L30" s="54">
        <v>330.16</v>
      </c>
      <c r="M30" s="49"/>
      <c r="N30" s="49">
        <v>327.572</v>
      </c>
      <c r="O30" s="43">
        <v>325.30799999999999</v>
      </c>
      <c r="P30" s="4">
        <v>329.83699999999999</v>
      </c>
    </row>
    <row r="31" spans="1:27" s="48" customFormat="1" x14ac:dyDescent="0.25">
      <c r="A31" s="3">
        <v>2025</v>
      </c>
      <c r="B31" s="4">
        <v>330.85</v>
      </c>
      <c r="D31" s="4">
        <v>331.57499999999999</v>
      </c>
      <c r="F31" s="4">
        <v>334.75799999999998</v>
      </c>
      <c r="H31" s="4">
        <v>336.20800000000003</v>
      </c>
      <c r="J31" s="4">
        <v>339.72800000000001</v>
      </c>
      <c r="L31" s="8">
        <v>337.56099999999998</v>
      </c>
      <c r="N31" s="4"/>
      <c r="O31" s="4">
        <v>332.86500000000001</v>
      </c>
      <c r="P31" s="4"/>
      <c r="Q31" s="9" t="s">
        <v>73</v>
      </c>
      <c r="R31" s="7" t="s">
        <v>74</v>
      </c>
      <c r="S31" s="7"/>
      <c r="T31" s="7"/>
      <c r="U31" s="7"/>
      <c r="V31" s="7"/>
      <c r="W31" s="7"/>
      <c r="X31" s="7"/>
      <c r="Y31" s="7"/>
      <c r="Z31" s="7"/>
    </row>
    <row r="32" spans="1:27" s="52" customFormat="1" x14ac:dyDescent="0.25">
      <c r="A32" s="3"/>
      <c r="B32" s="4"/>
      <c r="D32" s="4"/>
      <c r="F32" s="4"/>
      <c r="H32" s="4"/>
      <c r="J32" s="4"/>
      <c r="L32" s="46"/>
      <c r="N32" s="4"/>
      <c r="O32" s="4"/>
      <c r="P32" s="4"/>
    </row>
    <row r="33" spans="1:27" s="52" customFormat="1" x14ac:dyDescent="0.25">
      <c r="A33" s="3"/>
      <c r="B33" s="4"/>
      <c r="D33" s="4"/>
      <c r="F33" s="4"/>
      <c r="H33" s="4"/>
      <c r="J33" s="4"/>
      <c r="L33" s="46"/>
      <c r="N33" s="4"/>
      <c r="O33" s="4"/>
      <c r="P33" s="4"/>
    </row>
    <row r="34" spans="1:27" s="45" customFormat="1" x14ac:dyDescent="0.25">
      <c r="A34" s="3"/>
      <c r="B34" s="4"/>
      <c r="D34" s="4"/>
      <c r="F34" s="4"/>
      <c r="H34" s="4"/>
      <c r="J34" s="4"/>
      <c r="L34" s="4"/>
      <c r="N34" s="4"/>
      <c r="O34" s="4"/>
      <c r="P34" s="4"/>
    </row>
    <row r="35" spans="1:27" x14ac:dyDescent="0.25">
      <c r="A35" s="3"/>
      <c r="B35" s="4"/>
      <c r="Y35" s="11" t="s">
        <v>49</v>
      </c>
    </row>
    <row r="36" spans="1:27" ht="15.75" thickBot="1" x14ac:dyDescent="0.3">
      <c r="O36" s="18" t="s">
        <v>15</v>
      </c>
      <c r="P36" s="19"/>
      <c r="Q36" s="18" t="s">
        <v>51</v>
      </c>
      <c r="R36" s="20"/>
      <c r="S36" s="18" t="s">
        <v>45</v>
      </c>
      <c r="T36" s="19"/>
      <c r="U36" s="19"/>
      <c r="V36" s="19"/>
      <c r="W36" s="19"/>
      <c r="X36" s="19"/>
      <c r="Y36" s="18" t="s">
        <v>50</v>
      </c>
    </row>
    <row r="37" spans="1:27" ht="15.75" thickTop="1" x14ac:dyDescent="0.25">
      <c r="O37" s="11" t="s">
        <v>48</v>
      </c>
      <c r="Q37">
        <v>211.066</v>
      </c>
      <c r="R37" s="10"/>
      <c r="W37" s="14">
        <v>100000</v>
      </c>
      <c r="Y37" s="15">
        <v>100000</v>
      </c>
    </row>
    <row r="38" spans="1:27" x14ac:dyDescent="0.25">
      <c r="O38">
        <v>2010</v>
      </c>
      <c r="Q38">
        <v>211.066</v>
      </c>
      <c r="S38">
        <v>209.65199999999999</v>
      </c>
      <c r="U38" s="13">
        <f>S38/Q38</f>
        <v>0.9933006737229112</v>
      </c>
      <c r="W38" s="16">
        <f>$W$37*U38</f>
        <v>99330.067372291116</v>
      </c>
      <c r="Y38" s="15">
        <f>ROUNDUP(W38/1000,1)*1000</f>
        <v>99399.999999999985</v>
      </c>
      <c r="Z38" s="16"/>
      <c r="AA38" s="16"/>
    </row>
    <row r="39" spans="1:27" x14ac:dyDescent="0.25">
      <c r="O39">
        <v>2012</v>
      </c>
      <c r="Q39">
        <v>211.066</v>
      </c>
      <c r="S39">
        <v>221.52099999999999</v>
      </c>
      <c r="U39" s="13">
        <f t="shared" ref="U39:U46" si="0">S39/Q39</f>
        <v>1.0495342689016705</v>
      </c>
      <c r="W39" s="16">
        <f t="shared" ref="W39:W46" si="1">$W$37*U39</f>
        <v>104953.42689016704</v>
      </c>
      <c r="Y39" s="15">
        <f>ROUNDUP(W39/1000,1)*1000</f>
        <v>105000</v>
      </c>
    </row>
    <row r="40" spans="1:27" x14ac:dyDescent="0.25">
      <c r="O40" s="17">
        <v>2014</v>
      </c>
      <c r="Q40">
        <v>211.066</v>
      </c>
      <c r="S40">
        <v>232.43899999999999</v>
      </c>
      <c r="U40" s="13">
        <f t="shared" si="0"/>
        <v>1.1012621644414542</v>
      </c>
      <c r="W40" s="16">
        <f t="shared" si="1"/>
        <v>110126.21644414542</v>
      </c>
      <c r="Y40" s="15">
        <f>ROUNDUP(W40/1000,1)*1000</f>
        <v>110199.99999999999</v>
      </c>
    </row>
    <row r="41" spans="1:27" x14ac:dyDescent="0.25">
      <c r="O41" s="17">
        <v>2016</v>
      </c>
      <c r="Q41">
        <v>211.066</v>
      </c>
      <c r="S41">
        <v>241.89500000000001</v>
      </c>
      <c r="U41" s="13">
        <f t="shared" si="0"/>
        <v>1.1460633166876713</v>
      </c>
      <c r="W41" s="16">
        <f t="shared" si="1"/>
        <v>114606.33166876713</v>
      </c>
      <c r="Y41" s="15">
        <f>ROUNDUP(W41/1000,1)*1000</f>
        <v>114699.99999999999</v>
      </c>
    </row>
    <row r="42" spans="1:27" x14ac:dyDescent="0.25">
      <c r="O42" s="17">
        <v>2018</v>
      </c>
      <c r="Q42">
        <v>211.066</v>
      </c>
      <c r="S42">
        <v>258.61399999999998</v>
      </c>
      <c r="U42" s="13">
        <f t="shared" si="0"/>
        <v>1.2252755062397542</v>
      </c>
      <c r="W42" s="16">
        <f t="shared" si="1"/>
        <v>122527.55062397542</v>
      </c>
      <c r="Y42" s="15">
        <f>ROUNDUP(W42/1000,1)*1000</f>
        <v>122600</v>
      </c>
    </row>
    <row r="43" spans="1:27" x14ac:dyDescent="0.25">
      <c r="O43" s="17">
        <v>2020</v>
      </c>
      <c r="Q43">
        <v>211.066</v>
      </c>
      <c r="S43">
        <v>271.142</v>
      </c>
      <c r="U43" s="13">
        <f t="shared" si="0"/>
        <v>1.2846313475405797</v>
      </c>
      <c r="W43" s="16">
        <f t="shared" si="1"/>
        <v>128463.13475405797</v>
      </c>
      <c r="Y43" s="15">
        <f>ROUNDUP(W43/1000,1)*1000</f>
        <v>128500</v>
      </c>
    </row>
    <row r="44" spans="1:27" s="39" customFormat="1" x14ac:dyDescent="0.25">
      <c r="O44" s="44">
        <v>2022</v>
      </c>
      <c r="Q44" s="40">
        <v>211.066</v>
      </c>
      <c r="S44" s="39">
        <v>289.62099999999998</v>
      </c>
      <c r="U44" s="13">
        <f t="shared" si="0"/>
        <v>1.372182161030199</v>
      </c>
      <c r="W44" s="16">
        <f t="shared" si="1"/>
        <v>137218.21610301989</v>
      </c>
      <c r="Y44" s="15">
        <f>ROUNDUP(W44/1000,1)*1000</f>
        <v>137299.99999999997</v>
      </c>
    </row>
    <row r="45" spans="1:27" x14ac:dyDescent="0.25">
      <c r="O45" s="44">
        <v>2024</v>
      </c>
      <c r="Q45">
        <v>211.066</v>
      </c>
      <c r="S45">
        <v>323.59800000000001</v>
      </c>
      <c r="U45" s="13">
        <f t="shared" si="0"/>
        <v>1.5331602437152361</v>
      </c>
      <c r="W45" s="16">
        <f t="shared" si="1"/>
        <v>153316.02437152361</v>
      </c>
      <c r="Y45" s="15">
        <f>ROUNDUP(W45/1000,1)*1000</f>
        <v>153400</v>
      </c>
    </row>
    <row r="46" spans="1:27" s="52" customFormat="1" x14ac:dyDescent="0.25">
      <c r="O46" s="47">
        <v>2026</v>
      </c>
      <c r="Q46" s="52">
        <v>211.066</v>
      </c>
      <c r="S46" s="52">
        <v>337.56099999999998</v>
      </c>
      <c r="U46" s="13">
        <f t="shared" si="0"/>
        <v>1.5993149062378591</v>
      </c>
      <c r="W46" s="16">
        <f t="shared" si="1"/>
        <v>159931.49062378591</v>
      </c>
      <c r="Y46" s="15">
        <f>ROUNDUP(W46/1000,1)*1000</f>
        <v>160000</v>
      </c>
    </row>
    <row r="47" spans="1:27" s="45" customFormat="1" x14ac:dyDescent="0.25">
      <c r="U47" s="13"/>
      <c r="W47" s="16"/>
      <c r="Y47" s="15"/>
    </row>
    <row r="48" spans="1:27" s="44" customFormat="1" x14ac:dyDescent="0.25">
      <c r="O48" s="47"/>
    </row>
    <row r="49" spans="19:25" x14ac:dyDescent="0.25">
      <c r="S49" s="7" t="s">
        <v>75</v>
      </c>
      <c r="T49" s="7"/>
      <c r="U49" s="7"/>
      <c r="V49" s="7"/>
      <c r="W49" s="7"/>
      <c r="X49" s="7"/>
      <c r="Y49" s="7"/>
    </row>
  </sheetData>
  <mergeCells count="10">
    <mergeCell ref="B7:F7"/>
    <mergeCell ref="B8:F8"/>
    <mergeCell ref="B9:F9"/>
    <mergeCell ref="B10:F10"/>
    <mergeCell ref="A1:F1"/>
    <mergeCell ref="A2:F2"/>
    <mergeCell ref="A3:F3"/>
    <mergeCell ref="B4:F4"/>
    <mergeCell ref="A5:F5"/>
    <mergeCell ref="B6:F6"/>
  </mergeCells>
  <hyperlinks>
    <hyperlink ref="P3" r:id="rId1" xr:uid="{88D116EA-A562-4FF9-920F-58487E13D517}"/>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9A4F-2B37-4ED5-85E0-AF2C08DF589A}">
  <dimension ref="A1:P31"/>
  <sheetViews>
    <sheetView workbookViewId="0">
      <pane ySplit="12" topLeftCell="A27" activePane="bottomLeft" state="frozen"/>
      <selection pane="bottomLeft" activeCell="L31" sqref="L31"/>
    </sheetView>
  </sheetViews>
  <sheetFormatPr defaultRowHeight="15" x14ac:dyDescent="0.25"/>
  <cols>
    <col min="1" max="1" width="20" style="53" customWidth="1"/>
    <col min="2" max="2" width="8" style="53" customWidth="1"/>
    <col min="3" max="16384" width="9.140625" style="53"/>
  </cols>
  <sheetData>
    <row r="1" spans="1:16" ht="15.75" x14ac:dyDescent="0.25">
      <c r="A1" s="74" t="s">
        <v>77</v>
      </c>
      <c r="B1" s="75"/>
      <c r="C1" s="75"/>
      <c r="D1" s="75"/>
      <c r="E1" s="75"/>
      <c r="F1" s="75"/>
    </row>
    <row r="2" spans="1:16" ht="15.75" x14ac:dyDescent="0.25">
      <c r="A2" s="74" t="s">
        <v>1</v>
      </c>
      <c r="B2" s="75"/>
      <c r="C2" s="75"/>
      <c r="D2" s="75"/>
      <c r="E2" s="75"/>
      <c r="F2" s="75"/>
    </row>
    <row r="3" spans="1:16" x14ac:dyDescent="0.25">
      <c r="A3" s="75"/>
      <c r="B3" s="75"/>
      <c r="C3" s="75"/>
      <c r="D3" s="75"/>
      <c r="E3" s="75"/>
      <c r="F3" s="75"/>
    </row>
    <row r="4" spans="1:16" x14ac:dyDescent="0.25">
      <c r="A4" s="58" t="s">
        <v>2</v>
      </c>
      <c r="B4" s="76" t="s">
        <v>3</v>
      </c>
      <c r="C4" s="75"/>
      <c r="D4" s="75"/>
      <c r="E4" s="75"/>
      <c r="F4" s="75"/>
    </row>
    <row r="5" spans="1:16" x14ac:dyDescent="0.25">
      <c r="A5" s="77" t="s">
        <v>4</v>
      </c>
      <c r="B5" s="75"/>
      <c r="C5" s="75"/>
      <c r="D5" s="75"/>
      <c r="E5" s="75"/>
      <c r="F5" s="75"/>
    </row>
    <row r="6" spans="1:16" x14ac:dyDescent="0.25">
      <c r="A6" s="58" t="s">
        <v>5</v>
      </c>
      <c r="B6" s="76" t="s">
        <v>6</v>
      </c>
      <c r="C6" s="75"/>
      <c r="D6" s="75"/>
      <c r="E6" s="75"/>
      <c r="F6" s="75"/>
    </row>
    <row r="7" spans="1:16" x14ac:dyDescent="0.25">
      <c r="A7" s="58" t="s">
        <v>7</v>
      </c>
      <c r="B7" s="76" t="s">
        <v>8</v>
      </c>
      <c r="C7" s="75"/>
      <c r="D7" s="75"/>
      <c r="E7" s="75"/>
      <c r="F7" s="75"/>
    </row>
    <row r="8" spans="1:16" x14ac:dyDescent="0.25">
      <c r="A8" s="58" t="s">
        <v>9</v>
      </c>
      <c r="B8" s="76" t="s">
        <v>10</v>
      </c>
      <c r="C8" s="75"/>
      <c r="D8" s="75"/>
      <c r="E8" s="75"/>
      <c r="F8" s="75"/>
    </row>
    <row r="9" spans="1:16" x14ac:dyDescent="0.25">
      <c r="A9" s="58" t="s">
        <v>11</v>
      </c>
      <c r="B9" s="76" t="s">
        <v>12</v>
      </c>
      <c r="C9" s="75"/>
      <c r="D9" s="75"/>
      <c r="E9" s="75"/>
      <c r="F9" s="75"/>
    </row>
    <row r="10" spans="1:16" x14ac:dyDescent="0.25">
      <c r="A10" s="58" t="s">
        <v>13</v>
      </c>
      <c r="B10" s="78" t="s">
        <v>76</v>
      </c>
      <c r="C10" s="75"/>
      <c r="D10" s="75"/>
      <c r="E10" s="75"/>
      <c r="F10" s="75"/>
    </row>
    <row r="12" spans="1:16" ht="15.75" thickBot="1" x14ac:dyDescent="0.3">
      <c r="A12" s="57" t="s">
        <v>15</v>
      </c>
      <c r="B12" s="57" t="s">
        <v>16</v>
      </c>
      <c r="C12" s="57" t="s">
        <v>17</v>
      </c>
      <c r="D12" s="57" t="s">
        <v>18</v>
      </c>
      <c r="E12" s="57" t="s">
        <v>19</v>
      </c>
      <c r="F12" s="57" t="s">
        <v>20</v>
      </c>
      <c r="G12" s="57" t="s">
        <v>21</v>
      </c>
      <c r="H12" s="57" t="s">
        <v>22</v>
      </c>
      <c r="I12" s="57" t="s">
        <v>23</v>
      </c>
      <c r="J12" s="57" t="s">
        <v>24</v>
      </c>
      <c r="K12" s="57" t="s">
        <v>25</v>
      </c>
      <c r="L12" s="57" t="s">
        <v>26</v>
      </c>
      <c r="M12" s="57" t="s">
        <v>27</v>
      </c>
      <c r="N12" s="57" t="s">
        <v>28</v>
      </c>
      <c r="O12" s="57" t="s">
        <v>29</v>
      </c>
      <c r="P12" s="57" t="s">
        <v>30</v>
      </c>
    </row>
    <row r="13" spans="1:16" ht="15.75" thickTop="1" x14ac:dyDescent="0.25">
      <c r="A13" s="56">
        <v>2007</v>
      </c>
      <c r="N13" s="55">
        <v>202.029</v>
      </c>
      <c r="O13" s="55">
        <v>201.25800000000001</v>
      </c>
      <c r="P13" s="55">
        <v>202.79900000000001</v>
      </c>
    </row>
    <row r="14" spans="1:16" x14ac:dyDescent="0.25">
      <c r="A14" s="56">
        <v>2008</v>
      </c>
      <c r="N14" s="55">
        <v>209.90299999999999</v>
      </c>
      <c r="O14" s="55">
        <v>208.74100000000001</v>
      </c>
      <c r="P14" s="55">
        <v>211.066</v>
      </c>
    </row>
    <row r="15" spans="1:16" x14ac:dyDescent="0.25">
      <c r="A15" s="56">
        <v>2009</v>
      </c>
      <c r="N15" s="55">
        <v>208.548</v>
      </c>
      <c r="O15" s="55">
        <v>207.44399999999999</v>
      </c>
      <c r="P15" s="55">
        <v>209.65199999999999</v>
      </c>
    </row>
    <row r="16" spans="1:16" x14ac:dyDescent="0.25">
      <c r="A16" s="56">
        <v>2010</v>
      </c>
      <c r="N16" s="55">
        <v>212.447</v>
      </c>
      <c r="O16" s="55">
        <v>210.97800000000001</v>
      </c>
      <c r="P16" s="55">
        <v>213.916</v>
      </c>
    </row>
    <row r="17" spans="1:16" x14ac:dyDescent="0.25">
      <c r="A17" s="56">
        <v>2011</v>
      </c>
      <c r="N17" s="55">
        <v>220.28800000000001</v>
      </c>
      <c r="O17" s="55">
        <v>219.05500000000001</v>
      </c>
      <c r="P17" s="55">
        <v>221.52099999999999</v>
      </c>
    </row>
    <row r="18" spans="1:16" x14ac:dyDescent="0.25">
      <c r="A18" s="56">
        <v>2012</v>
      </c>
      <c r="N18" s="55">
        <v>224.56800000000001</v>
      </c>
      <c r="O18" s="55">
        <v>222.96</v>
      </c>
      <c r="P18" s="55">
        <v>226.17699999999999</v>
      </c>
    </row>
    <row r="19" spans="1:16" x14ac:dyDescent="0.25">
      <c r="A19" s="56">
        <v>2013</v>
      </c>
      <c r="N19" s="55">
        <v>230.791</v>
      </c>
      <c r="O19" s="55">
        <v>229.142</v>
      </c>
      <c r="P19" s="55">
        <v>232.43899999999999</v>
      </c>
    </row>
    <row r="20" spans="1:16" x14ac:dyDescent="0.25">
      <c r="A20" s="56">
        <v>2014</v>
      </c>
      <c r="N20" s="55">
        <v>237.2</v>
      </c>
      <c r="O20" s="55">
        <v>235.73599999999999</v>
      </c>
      <c r="P20" s="55">
        <v>238.66399999999999</v>
      </c>
    </row>
    <row r="21" spans="1:16" x14ac:dyDescent="0.25">
      <c r="A21" s="56">
        <v>2015</v>
      </c>
      <c r="N21" s="55">
        <v>239.99</v>
      </c>
      <c r="O21" s="55">
        <v>238.08600000000001</v>
      </c>
      <c r="P21" s="55">
        <v>241.89500000000001</v>
      </c>
    </row>
    <row r="22" spans="1:16" x14ac:dyDescent="0.25">
      <c r="A22" s="56">
        <v>2016</v>
      </c>
      <c r="N22" s="55">
        <v>246.643</v>
      </c>
      <c r="O22" s="55">
        <v>245.191</v>
      </c>
      <c r="P22" s="55">
        <v>248.095</v>
      </c>
    </row>
    <row r="23" spans="1:16" x14ac:dyDescent="0.25">
      <c r="A23" s="56">
        <v>2017</v>
      </c>
      <c r="L23" s="55">
        <v>258.61399999999998</v>
      </c>
      <c r="N23" s="55">
        <v>254.995</v>
      </c>
      <c r="O23" s="55">
        <v>252.76</v>
      </c>
      <c r="P23" s="55">
        <v>257.23</v>
      </c>
    </row>
    <row r="24" spans="1:16" x14ac:dyDescent="0.25">
      <c r="A24" s="56">
        <v>2018</v>
      </c>
      <c r="B24" s="55">
        <v>259.90699999999998</v>
      </c>
      <c r="D24" s="55">
        <v>260.59500000000003</v>
      </c>
      <c r="F24" s="55">
        <v>262.14999999999998</v>
      </c>
      <c r="H24" s="55">
        <v>261.70699999999999</v>
      </c>
      <c r="J24" s="55">
        <v>263.72300000000001</v>
      </c>
      <c r="L24" s="55">
        <v>263.67899999999997</v>
      </c>
      <c r="N24" s="55">
        <v>261.95800000000003</v>
      </c>
      <c r="O24" s="55">
        <v>260.79000000000002</v>
      </c>
      <c r="P24" s="55">
        <v>263.12700000000001</v>
      </c>
    </row>
    <row r="25" spans="1:16" x14ac:dyDescent="0.25">
      <c r="A25" s="56">
        <v>2019</v>
      </c>
      <c r="B25" s="55">
        <v>260.94200000000001</v>
      </c>
      <c r="D25" s="55">
        <v>264.33199999999999</v>
      </c>
      <c r="F25" s="55">
        <v>266.27999999999997</v>
      </c>
      <c r="H25" s="55">
        <v>267.28500000000003</v>
      </c>
      <c r="J25" s="55">
        <v>270.97399999999999</v>
      </c>
      <c r="L25" s="55">
        <v>271.142</v>
      </c>
      <c r="N25" s="55">
        <v>266.99900000000002</v>
      </c>
      <c r="O25" s="55">
        <v>264.14699999999999</v>
      </c>
      <c r="P25" s="55">
        <v>269.85000000000002</v>
      </c>
    </row>
    <row r="26" spans="1:16" x14ac:dyDescent="0.25">
      <c r="A26" s="56">
        <v>2020</v>
      </c>
      <c r="B26" s="55">
        <v>270.952</v>
      </c>
      <c r="D26" s="55">
        <v>270.12</v>
      </c>
      <c r="F26" s="55">
        <v>271.37900000000002</v>
      </c>
      <c r="H26" s="55">
        <v>275.589</v>
      </c>
      <c r="J26" s="55">
        <v>273.86</v>
      </c>
      <c r="L26" s="55">
        <v>271.83699999999999</v>
      </c>
      <c r="N26" s="55">
        <v>272.20699999999999</v>
      </c>
      <c r="O26" s="55">
        <v>271.26400000000001</v>
      </c>
      <c r="P26" s="55">
        <v>273.149</v>
      </c>
    </row>
    <row r="27" spans="1:16" x14ac:dyDescent="0.25">
      <c r="A27" s="56">
        <v>2021</v>
      </c>
      <c r="B27" s="55">
        <v>272.15600000000001</v>
      </c>
      <c r="D27" s="55">
        <v>274.43</v>
      </c>
      <c r="F27" s="55">
        <v>280.154</v>
      </c>
      <c r="H27" s="55">
        <v>285.26799999999997</v>
      </c>
      <c r="J27" s="55">
        <v>286.18599999999998</v>
      </c>
      <c r="L27" s="55">
        <v>289.62099999999998</v>
      </c>
      <c r="N27" s="55">
        <v>281.84500000000003</v>
      </c>
      <c r="O27" s="55">
        <v>276.29000000000002</v>
      </c>
      <c r="P27" s="55">
        <v>287.39999999999998</v>
      </c>
    </row>
    <row r="28" spans="1:16" x14ac:dyDescent="0.25">
      <c r="A28" s="56">
        <v>2022</v>
      </c>
      <c r="B28" s="55">
        <v>293.58</v>
      </c>
      <c r="D28" s="55">
        <v>299.529</v>
      </c>
      <c r="F28" s="55">
        <v>303.51</v>
      </c>
      <c r="H28" s="55">
        <v>308.72800000000001</v>
      </c>
      <c r="J28" s="55">
        <v>308.21100000000001</v>
      </c>
      <c r="L28" s="55">
        <v>309.65499999999997</v>
      </c>
      <c r="N28" s="55">
        <v>304.42399999999998</v>
      </c>
      <c r="O28" s="55">
        <v>300.00200000000001</v>
      </c>
      <c r="P28" s="55">
        <v>308.84699999999998</v>
      </c>
    </row>
    <row r="29" spans="1:16" x14ac:dyDescent="0.25">
      <c r="A29" s="56">
        <v>2023</v>
      </c>
      <c r="B29" s="55">
        <v>312.392</v>
      </c>
      <c r="D29" s="55">
        <v>316.56599999999997</v>
      </c>
      <c r="F29" s="55">
        <v>319.13200000000001</v>
      </c>
      <c r="H29" s="55">
        <v>323.298</v>
      </c>
      <c r="J29" s="55">
        <v>324.70400000000001</v>
      </c>
      <c r="L29" s="55">
        <v>323.59800000000001</v>
      </c>
      <c r="N29" s="55">
        <v>320.3</v>
      </c>
      <c r="O29" s="55">
        <v>316.75799999999998</v>
      </c>
      <c r="P29" s="55">
        <v>323.84199999999998</v>
      </c>
    </row>
    <row r="30" spans="1:16" x14ac:dyDescent="0.25">
      <c r="A30" s="56">
        <v>2024</v>
      </c>
      <c r="B30" s="55">
        <v>323.27800000000002</v>
      </c>
      <c r="D30" s="55">
        <v>325.48500000000001</v>
      </c>
      <c r="F30" s="55">
        <v>327.40300000000002</v>
      </c>
      <c r="H30" s="55">
        <v>329.41800000000001</v>
      </c>
      <c r="J30" s="55">
        <v>329.37900000000002</v>
      </c>
      <c r="L30" s="55">
        <v>330.16</v>
      </c>
      <c r="N30" s="55">
        <v>327.572</v>
      </c>
      <c r="O30" s="55">
        <v>325.30799999999999</v>
      </c>
      <c r="P30" s="55">
        <v>329.83699999999999</v>
      </c>
    </row>
    <row r="31" spans="1:16" x14ac:dyDescent="0.25">
      <c r="A31" s="56">
        <v>2025</v>
      </c>
      <c r="B31" s="55">
        <v>330.85</v>
      </c>
      <c r="D31" s="55">
        <v>331.57499999999999</v>
      </c>
      <c r="F31" s="55">
        <v>334.75799999999998</v>
      </c>
      <c r="H31" s="55">
        <v>336.20800000000003</v>
      </c>
      <c r="J31" s="55">
        <v>339.72800000000001</v>
      </c>
      <c r="L31" s="55">
        <v>337.56099999999998</v>
      </c>
      <c r="O31" s="55">
        <v>332.86500000000001</v>
      </c>
    </row>
  </sheetData>
  <mergeCells count="10">
    <mergeCell ref="B6:F6"/>
    <mergeCell ref="B7:F7"/>
    <mergeCell ref="B8:F8"/>
    <mergeCell ref="B9:F9"/>
    <mergeCell ref="B10:F10"/>
    <mergeCell ref="A1:F1"/>
    <mergeCell ref="A2:F2"/>
    <mergeCell ref="A3:F3"/>
    <mergeCell ref="B4:F4"/>
    <mergeCell ref="A5:F5"/>
  </mergeCells>
  <pageMargins left="0.7" right="0.7" top="0.75" bottom="0.75" header="0.3" footer="0.3"/>
  <pageSetup orientation="landscape"/>
  <headerFooter>
    <oddHeader>&amp;CBureau of Labor Statistics</oddHeader>
    <oddFooter>&amp;LSource: Bureau of Labor Statistics&amp;RGenerated on: December 3, 2025 (12:57:19 PM)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2A002-7378-407C-AC6E-827E0F56A908}">
  <dimension ref="B3:B10"/>
  <sheetViews>
    <sheetView workbookViewId="0">
      <selection activeCell="A4" sqref="A4"/>
    </sheetView>
  </sheetViews>
  <sheetFormatPr defaultRowHeight="15" x14ac:dyDescent="0.25"/>
  <cols>
    <col min="2" max="2" width="57.42578125" customWidth="1"/>
  </cols>
  <sheetData>
    <row r="3" spans="2:2" x14ac:dyDescent="0.25">
      <c r="B3" t="s">
        <v>80</v>
      </c>
    </row>
    <row r="4" spans="2:2" s="52" customFormat="1" x14ac:dyDescent="0.25"/>
    <row r="5" spans="2:2" x14ac:dyDescent="0.25">
      <c r="B5" t="s">
        <v>79</v>
      </c>
    </row>
    <row r="7" spans="2:2" x14ac:dyDescent="0.25">
      <c r="B7" s="50"/>
    </row>
    <row r="8" spans="2:2" x14ac:dyDescent="0.25">
      <c r="B8" t="s">
        <v>81</v>
      </c>
    </row>
    <row r="10" spans="2:2" ht="393.75" x14ac:dyDescent="0.35">
      <c r="B10" s="59"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vt:lpstr>
      <vt:lpstr>Worksheet Data</vt:lpstr>
      <vt:lpstr>BLS Data Series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Pfenning</dc:creator>
  <cp:lastModifiedBy>Paul Pfenning</cp:lastModifiedBy>
  <dcterms:created xsi:type="dcterms:W3CDTF">2021-03-30T18:52:18Z</dcterms:created>
  <dcterms:modified xsi:type="dcterms:W3CDTF">2025-12-18T19:36:31Z</dcterms:modified>
</cp:coreProperties>
</file>